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ocuments Communs IL\h-IL GCS\Gardiennage\Tlse\Nouveau CCTP 2025\"/>
    </mc:Choice>
  </mc:AlternateContent>
  <xr:revisionPtr revIDLastSave="0" documentId="8_{A98D1678-83ED-428E-8299-253208D7B1E0}" xr6:coauthVersionLast="47" xr6:coauthVersionMax="47" xr10:uidLastSave="{00000000-0000-0000-0000-000000000000}"/>
  <bookViews>
    <workbookView xWindow="-108" yWindow="-108" windowWidth="23256" windowHeight="12576" xr2:uid="{DD29BE08-4DB9-4DF4-B2E6-9A08FCEDE67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9" i="1"/>
  <c r="M20" i="1"/>
  <c r="M21" i="1"/>
  <c r="M17" i="1"/>
  <c r="M11" i="1"/>
  <c r="M12" i="1"/>
  <c r="M13" i="1"/>
  <c r="M14" i="1"/>
  <c r="M15" i="1"/>
  <c r="M16" i="1"/>
  <c r="M10" i="1"/>
  <c r="M24" i="1" l="1"/>
</calcChain>
</file>

<file path=xl/sharedStrings.xml><?xml version="1.0" encoding="utf-8"?>
<sst xmlns="http://schemas.openxmlformats.org/spreadsheetml/2006/main" count="108" uniqueCount="46">
  <si>
    <t xml:space="preserve">ELEMENTS RELATIFS A LA COMPOSITION DE LA MASSE SALARIALE SOUMISE A REPRISE 
FOURNIS PAR LE TITULAIRE SORTANT </t>
  </si>
  <si>
    <t xml:space="preserve">Raison sociale de la société actuelle : </t>
  </si>
  <si>
    <t>ONET SECURITE SOLUTIONS HUMAINES TOULOUSE</t>
  </si>
  <si>
    <t>Adresse :</t>
  </si>
  <si>
    <t>298 Allée du Lac - Green Park Bat 11 RDC - 31670 LABEGE</t>
  </si>
  <si>
    <t>Téléphone :</t>
  </si>
  <si>
    <t>0561001980</t>
  </si>
  <si>
    <t>Nom du correspondant :</t>
  </si>
  <si>
    <t>GUIGOU Régis</t>
  </si>
  <si>
    <t>Nom du site</t>
  </si>
  <si>
    <t>Adresse du site</t>
  </si>
  <si>
    <t>Qualification</t>
  </si>
  <si>
    <t>Niveau</t>
  </si>
  <si>
    <t>Coef</t>
  </si>
  <si>
    <t>Echelon</t>
  </si>
  <si>
    <t>Nature du contrat</t>
  </si>
  <si>
    <t>Temps mensuel</t>
  </si>
  <si>
    <t>Salaire brut mensuel</t>
  </si>
  <si>
    <t>Ancienneté</t>
  </si>
  <si>
    <t>Avantages divers 
(13ème mois, prime de panier, prime de transport...)</t>
  </si>
  <si>
    <t>Clause de mobilité (oui/non)</t>
  </si>
  <si>
    <t>Total annuel
(Hors charges et avantages divers)</t>
  </si>
  <si>
    <t>ENAC</t>
  </si>
  <si>
    <t>AVENUE EDOUARD BELIN
31400 TOULOUSE</t>
  </si>
  <si>
    <t>SSIAP 2</t>
  </si>
  <si>
    <t>I</t>
  </si>
  <si>
    <t>CDI</t>
  </si>
  <si>
    <t>Oui</t>
  </si>
  <si>
    <t>06/05/2005 = 12%</t>
  </si>
  <si>
    <t>Chef de poste</t>
  </si>
  <si>
    <t>24/04/2018 = 2%</t>
  </si>
  <si>
    <t>SSIAP 1</t>
  </si>
  <si>
    <t>III</t>
  </si>
  <si>
    <t>02/04/2018 = 2%</t>
  </si>
  <si>
    <t>05/08/2015 = 5%</t>
  </si>
  <si>
    <t xml:space="preserve"> Oui </t>
  </si>
  <si>
    <t>02/10/2023 = 0%</t>
  </si>
  <si>
    <t>01/05/2019 = 2%</t>
  </si>
  <si>
    <t>01/10/2018 = 2%</t>
  </si>
  <si>
    <t>16/04/2004 = 12%</t>
  </si>
  <si>
    <t>03/06/2022 = 0%</t>
  </si>
  <si>
    <t>01/01/2018 = 5%</t>
  </si>
  <si>
    <t>01/09/2023 = 0%</t>
  </si>
  <si>
    <t>ADS CONFIRME</t>
  </si>
  <si>
    <t>01/03/2018 = 2%</t>
  </si>
  <si>
    <t>MONTANT TOTAL ANNUEL DE LA MASSE SALARIALE SOUMISE A 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</si>
</sst>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dd/mm/yy;@"/>
    <numFmt numFmtId="165" formatCode="_-* #,##0.00\ [$€-40C]_-;\-* #,##0.00\ [$€-40C]_-;_-* &quot;-&quot;??\ [$€-40C]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Century Gothic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164" fontId="6" fillId="2" borderId="7" xfId="2" applyNumberFormat="1" applyFont="1" applyFill="1" applyBorder="1" applyAlignment="1">
      <alignment horizontal="center" vertical="center" wrapText="1"/>
    </xf>
    <xf numFmtId="164" fontId="6" fillId="3" borderId="7" xfId="2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165" fontId="1" fillId="0" borderId="7" xfId="1" applyNumberFormat="1" applyFont="1" applyBorder="1" applyAlignment="1">
      <alignment horizontal="center" vertical="center"/>
    </xf>
    <xf numFmtId="49" fontId="7" fillId="0" borderId="7" xfId="1" applyNumberFormat="1" applyFont="1" applyBorder="1" applyAlignment="1">
      <alignment horizontal="left" vertical="center" wrapText="1"/>
    </xf>
    <xf numFmtId="9" fontId="0" fillId="0" borderId="7" xfId="0" applyNumberFormat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0" fontId="9" fillId="2" borderId="10" xfId="0" applyFont="1" applyFill="1" applyBorder="1" applyAlignment="1">
      <alignment horizontal="right" vertical="center"/>
    </xf>
    <xf numFmtId="165" fontId="1" fillId="0" borderId="1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5" fontId="1" fillId="0" borderId="0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left" vertical="center" wrapText="1"/>
    </xf>
    <xf numFmtId="165" fontId="1" fillId="0" borderId="0" xfId="1" applyNumberFormat="1" applyFont="1" applyFill="1" applyBorder="1" applyAlignment="1">
      <alignment horizontal="center" vertical="center"/>
    </xf>
    <xf numFmtId="14" fontId="0" fillId="0" borderId="7" xfId="0" applyNumberFormat="1" applyBorder="1" applyAlignment="1">
      <alignment horizontal="right" vertical="center"/>
    </xf>
    <xf numFmtId="165" fontId="1" fillId="0" borderId="8" xfId="1" applyNumberFormat="1" applyFont="1" applyBorder="1" applyAlignment="1">
      <alignment horizontal="center" vertical="center"/>
    </xf>
    <xf numFmtId="165" fontId="1" fillId="0" borderId="12" xfId="1" applyNumberFormat="1" applyFont="1" applyBorder="1" applyAlignment="1">
      <alignment horizontal="center" vertical="center"/>
    </xf>
    <xf numFmtId="165" fontId="1" fillId="0" borderId="13" xfId="1" applyNumberFormat="1" applyFont="1" applyBorder="1" applyAlignment="1">
      <alignment horizontal="center" vertical="center"/>
    </xf>
    <xf numFmtId="14" fontId="0" fillId="0" borderId="14" xfId="0" applyNumberFormat="1" applyBorder="1" applyAlignment="1">
      <alignment horizontal="right" vertical="center"/>
    </xf>
    <xf numFmtId="9" fontId="0" fillId="0" borderId="15" xfId="0" applyNumberForma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2" borderId="8" xfId="0" applyFont="1" applyFill="1" applyBorder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right" vertical="center"/>
    </xf>
  </cellXfs>
  <cellStyles count="3">
    <cellStyle name="Monétaire" xfId="1" builtinId="4"/>
    <cellStyle name="Normal" xfId="0" builtinId="0"/>
    <cellStyle name="Normal 2" xfId="2" xr:uid="{48F4F252-CE6A-4970-9BDE-8DD35FCD7A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A91A5-45D3-4B53-997B-411B4F669F1F}">
  <dimension ref="A1:O24"/>
  <sheetViews>
    <sheetView tabSelected="1" topLeftCell="A4" zoomScale="70" zoomScaleNormal="70" workbookViewId="0">
      <selection activeCell="N18" sqref="N18"/>
    </sheetView>
  </sheetViews>
  <sheetFormatPr defaultColWidth="11.42578125" defaultRowHeight="14.45"/>
  <cols>
    <col min="1" max="1" width="44.85546875" bestFit="1" customWidth="1"/>
    <col min="2" max="2" width="27.28515625" customWidth="1"/>
    <col min="3" max="3" width="19.5703125" customWidth="1"/>
    <col min="4" max="4" width="9.5703125" bestFit="1" customWidth="1"/>
    <col min="5" max="5" width="7.140625" bestFit="1" customWidth="1"/>
    <col min="6" max="6" width="11" bestFit="1" customWidth="1"/>
    <col min="7" max="7" width="10" customWidth="1"/>
    <col min="8" max="8" width="27.42578125" customWidth="1"/>
    <col min="9" max="9" width="12.140625" customWidth="1"/>
    <col min="10" max="10" width="30.28515625" customWidth="1"/>
    <col min="11" max="11" width="62.140625" customWidth="1"/>
    <col min="12" max="12" width="27" bestFit="1" customWidth="1"/>
    <col min="13" max="13" width="23.5703125" customWidth="1"/>
    <col min="14" max="14" width="32.7109375" customWidth="1"/>
    <col min="15" max="15" width="17.5703125" customWidth="1"/>
  </cols>
  <sheetData>
    <row r="1" spans="1:15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1"/>
    </row>
    <row r="2" spans="1:15" ht="72.75" customHeight="1" thickBot="1">
      <c r="A2" s="32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4"/>
    </row>
    <row r="3" spans="1:15" ht="25.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5" ht="25.9">
      <c r="A4" s="2" t="s">
        <v>1</v>
      </c>
      <c r="B4" s="35" t="s">
        <v>2</v>
      </c>
      <c r="C4" s="35"/>
      <c r="D4" s="35"/>
      <c r="E4" s="35"/>
      <c r="F4" s="35"/>
      <c r="G4" s="35"/>
      <c r="H4" s="3"/>
      <c r="I4" s="4"/>
      <c r="J4" s="4"/>
      <c r="K4" s="1"/>
      <c r="L4" s="1"/>
      <c r="M4" s="1"/>
      <c r="N4" s="1"/>
    </row>
    <row r="5" spans="1:15" ht="25.9">
      <c r="A5" s="2" t="s">
        <v>3</v>
      </c>
      <c r="B5" s="35" t="s">
        <v>4</v>
      </c>
      <c r="C5" s="35"/>
      <c r="D5" s="35"/>
      <c r="E5" s="35"/>
      <c r="F5" s="35"/>
      <c r="G5" s="35"/>
      <c r="H5" s="35"/>
      <c r="I5" s="35"/>
      <c r="J5" s="35"/>
      <c r="K5" s="1"/>
      <c r="L5" s="1"/>
      <c r="M5" s="1"/>
      <c r="N5" s="1"/>
    </row>
    <row r="6" spans="1:15" ht="25.9">
      <c r="A6" s="2" t="s">
        <v>5</v>
      </c>
      <c r="B6" s="5" t="s">
        <v>6</v>
      </c>
      <c r="C6" s="5"/>
      <c r="D6" s="5"/>
      <c r="E6" s="5"/>
      <c r="F6" s="5"/>
      <c r="G6" s="4"/>
      <c r="H6" s="4"/>
      <c r="I6" s="4"/>
      <c r="J6" s="4"/>
      <c r="K6" s="1"/>
      <c r="L6" s="1"/>
      <c r="M6" s="1"/>
      <c r="N6" s="1"/>
    </row>
    <row r="7" spans="1:15" ht="25.9">
      <c r="A7" s="2" t="s">
        <v>7</v>
      </c>
      <c r="B7" s="3" t="s">
        <v>8</v>
      </c>
      <c r="C7" s="4"/>
      <c r="D7" s="4"/>
      <c r="E7" s="4"/>
      <c r="F7" s="4"/>
      <c r="G7" s="4"/>
      <c r="H7" s="4"/>
      <c r="I7" s="4"/>
      <c r="J7" s="4"/>
      <c r="K7" s="1"/>
      <c r="L7" s="1"/>
      <c r="M7" s="1"/>
      <c r="N7" s="1"/>
    </row>
    <row r="9" spans="1:15" ht="43.15">
      <c r="A9" s="6" t="s">
        <v>9</v>
      </c>
      <c r="B9" s="7" t="s">
        <v>10</v>
      </c>
      <c r="C9" s="7" t="s">
        <v>11</v>
      </c>
      <c r="D9" s="7" t="s">
        <v>12</v>
      </c>
      <c r="E9" s="7" t="s">
        <v>13</v>
      </c>
      <c r="F9" s="7" t="s">
        <v>14</v>
      </c>
      <c r="G9" s="7" t="s">
        <v>15</v>
      </c>
      <c r="H9" s="7" t="s">
        <v>16</v>
      </c>
      <c r="I9" s="7" t="s">
        <v>17</v>
      </c>
      <c r="J9" s="7" t="s">
        <v>18</v>
      </c>
      <c r="K9" s="7" t="s">
        <v>19</v>
      </c>
      <c r="L9" s="7" t="s">
        <v>20</v>
      </c>
      <c r="M9" s="7" t="s">
        <v>21</v>
      </c>
      <c r="N9" s="7" t="s">
        <v>18</v>
      </c>
    </row>
    <row r="10" spans="1:15" ht="28.9">
      <c r="A10" s="8" t="s">
        <v>22</v>
      </c>
      <c r="B10" s="9" t="s">
        <v>23</v>
      </c>
      <c r="C10" s="8" t="s">
        <v>24</v>
      </c>
      <c r="D10" s="8" t="s">
        <v>25</v>
      </c>
      <c r="E10" s="8">
        <v>150</v>
      </c>
      <c r="F10" s="8">
        <v>1</v>
      </c>
      <c r="G10" s="8" t="s">
        <v>26</v>
      </c>
      <c r="H10" s="10">
        <v>151.66999999999999</v>
      </c>
      <c r="I10" s="11">
        <v>2173.44</v>
      </c>
      <c r="J10" s="11">
        <v>260.81</v>
      </c>
      <c r="K10" s="12"/>
      <c r="L10" s="11" t="s">
        <v>27</v>
      </c>
      <c r="M10" s="11">
        <f>(I10+J10)*12</f>
        <v>29211</v>
      </c>
      <c r="N10" s="23" t="s">
        <v>28</v>
      </c>
      <c r="O10" s="16"/>
    </row>
    <row r="11" spans="1:15" ht="28.9">
      <c r="A11" s="8" t="s">
        <v>22</v>
      </c>
      <c r="B11" s="9" t="s">
        <v>23</v>
      </c>
      <c r="C11" s="8" t="s">
        <v>29</v>
      </c>
      <c r="D11" s="8" t="s">
        <v>25</v>
      </c>
      <c r="E11" s="8">
        <v>160</v>
      </c>
      <c r="F11" s="8">
        <v>2</v>
      </c>
      <c r="G11" s="8" t="s">
        <v>26</v>
      </c>
      <c r="H11" s="10">
        <v>151.66999999999999</v>
      </c>
      <c r="I11" s="11">
        <v>2293.5500000000002</v>
      </c>
      <c r="J11" s="11">
        <v>45.87</v>
      </c>
      <c r="K11" s="12"/>
      <c r="L11" s="11" t="s">
        <v>27</v>
      </c>
      <c r="M11" s="11">
        <f t="shared" ref="M11:M21" si="0">(I11+J11)*12</f>
        <v>28073.040000000001</v>
      </c>
      <c r="N11" s="23" t="s">
        <v>30</v>
      </c>
      <c r="O11" s="22"/>
    </row>
    <row r="12" spans="1:15" ht="28.9">
      <c r="A12" s="8" t="s">
        <v>22</v>
      </c>
      <c r="B12" s="9" t="s">
        <v>23</v>
      </c>
      <c r="C12" s="8" t="s">
        <v>31</v>
      </c>
      <c r="D12" s="8" t="s">
        <v>32</v>
      </c>
      <c r="E12" s="8">
        <v>140</v>
      </c>
      <c r="F12" s="8">
        <v>2</v>
      </c>
      <c r="G12" s="8" t="s">
        <v>26</v>
      </c>
      <c r="H12" s="10">
        <v>151.66999999999999</v>
      </c>
      <c r="I12" s="11">
        <v>1912.24</v>
      </c>
      <c r="J12" s="11">
        <v>38.24</v>
      </c>
      <c r="K12" s="12"/>
      <c r="L12" s="11" t="s">
        <v>27</v>
      </c>
      <c r="M12" s="11">
        <f t="shared" si="0"/>
        <v>23405.760000000002</v>
      </c>
      <c r="N12" s="23" t="s">
        <v>33</v>
      </c>
      <c r="O12" s="22"/>
    </row>
    <row r="13" spans="1:15" ht="28.9">
      <c r="A13" s="8" t="s">
        <v>22</v>
      </c>
      <c r="B13" s="9" t="s">
        <v>23</v>
      </c>
      <c r="C13" s="8" t="s">
        <v>31</v>
      </c>
      <c r="D13" s="8" t="s">
        <v>32</v>
      </c>
      <c r="E13" s="8">
        <v>140</v>
      </c>
      <c r="F13" s="8">
        <v>2</v>
      </c>
      <c r="G13" s="8" t="s">
        <v>26</v>
      </c>
      <c r="H13" s="10">
        <v>151.66999999999999</v>
      </c>
      <c r="I13" s="11">
        <v>1912.24</v>
      </c>
      <c r="J13" s="11">
        <v>95.61</v>
      </c>
      <c r="K13" s="12"/>
      <c r="L13" s="11" t="s">
        <v>27</v>
      </c>
      <c r="M13" s="11">
        <f t="shared" si="0"/>
        <v>24094.199999999997</v>
      </c>
      <c r="N13" s="23" t="s">
        <v>34</v>
      </c>
      <c r="O13" s="22"/>
    </row>
    <row r="14" spans="1:15" ht="28.9">
      <c r="A14" s="8" t="s">
        <v>22</v>
      </c>
      <c r="B14" s="9" t="s">
        <v>23</v>
      </c>
      <c r="C14" s="8" t="s">
        <v>31</v>
      </c>
      <c r="D14" s="8" t="s">
        <v>32</v>
      </c>
      <c r="E14" s="8">
        <v>140</v>
      </c>
      <c r="F14" s="8">
        <v>2</v>
      </c>
      <c r="G14" s="8" t="s">
        <v>26</v>
      </c>
      <c r="H14" s="10">
        <v>151.66999999999999</v>
      </c>
      <c r="I14" s="11">
        <v>1912.24</v>
      </c>
      <c r="J14" s="11">
        <v>0</v>
      </c>
      <c r="K14" s="12"/>
      <c r="L14" s="11" t="s">
        <v>35</v>
      </c>
      <c r="M14" s="11">
        <f t="shared" si="0"/>
        <v>22946.880000000001</v>
      </c>
      <c r="N14" s="23" t="s">
        <v>36</v>
      </c>
      <c r="O14" s="22"/>
    </row>
    <row r="15" spans="1:15" ht="28.9">
      <c r="A15" s="8" t="s">
        <v>22</v>
      </c>
      <c r="B15" s="9" t="s">
        <v>23</v>
      </c>
      <c r="C15" s="8" t="s">
        <v>31</v>
      </c>
      <c r="D15" s="8" t="s">
        <v>32</v>
      </c>
      <c r="E15" s="8">
        <v>140</v>
      </c>
      <c r="F15" s="8">
        <v>2</v>
      </c>
      <c r="G15" s="8" t="s">
        <v>26</v>
      </c>
      <c r="H15" s="10">
        <v>151.66999999999999</v>
      </c>
      <c r="I15" s="11">
        <v>1912.24</v>
      </c>
      <c r="J15" s="11">
        <v>38.24</v>
      </c>
      <c r="K15" s="12"/>
      <c r="L15" s="11" t="s">
        <v>35</v>
      </c>
      <c r="M15" s="11">
        <f t="shared" si="0"/>
        <v>23405.760000000002</v>
      </c>
      <c r="N15" s="13" t="s">
        <v>37</v>
      </c>
      <c r="O15" s="22"/>
    </row>
    <row r="16" spans="1:15" ht="28.9">
      <c r="A16" s="8" t="s">
        <v>22</v>
      </c>
      <c r="B16" s="9" t="s">
        <v>23</v>
      </c>
      <c r="C16" s="8" t="s">
        <v>31</v>
      </c>
      <c r="D16" s="8" t="s">
        <v>32</v>
      </c>
      <c r="E16" s="8">
        <v>140</v>
      </c>
      <c r="F16" s="8">
        <v>2</v>
      </c>
      <c r="G16" s="8" t="s">
        <v>26</v>
      </c>
      <c r="H16" s="10">
        <v>151.66999999999999</v>
      </c>
      <c r="I16" s="11">
        <v>1912.24</v>
      </c>
      <c r="J16" s="11">
        <v>38.24</v>
      </c>
      <c r="K16" s="12"/>
      <c r="L16" s="11" t="s">
        <v>35</v>
      </c>
      <c r="M16" s="11">
        <f t="shared" si="0"/>
        <v>23405.760000000002</v>
      </c>
      <c r="N16" s="23" t="s">
        <v>38</v>
      </c>
      <c r="O16" s="22"/>
    </row>
    <row r="17" spans="1:15" ht="28.9">
      <c r="A17" s="8" t="s">
        <v>22</v>
      </c>
      <c r="B17" s="9" t="s">
        <v>23</v>
      </c>
      <c r="C17" s="8" t="s">
        <v>31</v>
      </c>
      <c r="D17" s="8" t="s">
        <v>32</v>
      </c>
      <c r="E17" s="8">
        <v>140</v>
      </c>
      <c r="F17" s="8">
        <v>2</v>
      </c>
      <c r="G17" s="8" t="s">
        <v>26</v>
      </c>
      <c r="H17" s="10">
        <v>151.66999999999999</v>
      </c>
      <c r="I17" s="11">
        <v>1912.24</v>
      </c>
      <c r="J17" s="11">
        <v>229.47</v>
      </c>
      <c r="K17" s="12"/>
      <c r="L17" s="11" t="s">
        <v>35</v>
      </c>
      <c r="M17" s="11">
        <f t="shared" si="0"/>
        <v>25700.52</v>
      </c>
      <c r="N17" s="23" t="s">
        <v>39</v>
      </c>
      <c r="O17" s="22"/>
    </row>
    <row r="18" spans="1:15" ht="28.9">
      <c r="A18" s="8" t="s">
        <v>22</v>
      </c>
      <c r="B18" s="9" t="s">
        <v>23</v>
      </c>
      <c r="C18" s="8" t="s">
        <v>31</v>
      </c>
      <c r="D18" s="8" t="s">
        <v>32</v>
      </c>
      <c r="E18" s="8">
        <v>140</v>
      </c>
      <c r="F18" s="8">
        <v>2</v>
      </c>
      <c r="G18" s="8" t="s">
        <v>26</v>
      </c>
      <c r="H18" s="10">
        <v>151.66999999999999</v>
      </c>
      <c r="I18" s="11">
        <v>1912.24</v>
      </c>
      <c r="J18" s="11">
        <v>0</v>
      </c>
      <c r="K18" s="12"/>
      <c r="L18" s="11" t="s">
        <v>35</v>
      </c>
      <c r="M18" s="11">
        <f t="shared" si="0"/>
        <v>22946.880000000001</v>
      </c>
      <c r="N18" s="23" t="s">
        <v>40</v>
      </c>
      <c r="O18" s="22"/>
    </row>
    <row r="19" spans="1:15" ht="28.9">
      <c r="A19" s="8" t="s">
        <v>22</v>
      </c>
      <c r="B19" s="9" t="s">
        <v>23</v>
      </c>
      <c r="C19" s="8" t="s">
        <v>31</v>
      </c>
      <c r="D19" s="8" t="s">
        <v>32</v>
      </c>
      <c r="E19" s="8">
        <v>140</v>
      </c>
      <c r="F19" s="8">
        <v>2</v>
      </c>
      <c r="G19" s="8" t="s">
        <v>26</v>
      </c>
      <c r="H19" s="10">
        <v>151.66999999999999</v>
      </c>
      <c r="I19" s="11">
        <v>1912.24</v>
      </c>
      <c r="J19" s="11">
        <v>95.61</v>
      </c>
      <c r="K19" s="12"/>
      <c r="L19" s="11" t="s">
        <v>35</v>
      </c>
      <c r="M19" s="11">
        <f t="shared" si="0"/>
        <v>24094.199999999997</v>
      </c>
      <c r="N19" s="13" t="s">
        <v>41</v>
      </c>
      <c r="O19" s="22"/>
    </row>
    <row r="20" spans="1:15" ht="28.9">
      <c r="A20" s="8" t="s">
        <v>22</v>
      </c>
      <c r="B20" s="9" t="s">
        <v>23</v>
      </c>
      <c r="C20" s="8" t="s">
        <v>31</v>
      </c>
      <c r="D20" s="8" t="s">
        <v>32</v>
      </c>
      <c r="E20" s="8">
        <v>140</v>
      </c>
      <c r="F20" s="8">
        <v>2</v>
      </c>
      <c r="G20" s="8" t="s">
        <v>26</v>
      </c>
      <c r="H20" s="10">
        <v>151.66999999999999</v>
      </c>
      <c r="I20" s="11">
        <v>1912.24</v>
      </c>
      <c r="J20" s="11">
        <v>0</v>
      </c>
      <c r="L20" s="25" t="s">
        <v>35</v>
      </c>
      <c r="M20" s="26">
        <f t="shared" si="0"/>
        <v>22946.880000000001</v>
      </c>
      <c r="N20" s="23" t="s">
        <v>42</v>
      </c>
      <c r="O20" s="22"/>
    </row>
    <row r="21" spans="1:15" ht="28.9">
      <c r="A21" s="8" t="s">
        <v>22</v>
      </c>
      <c r="B21" s="9" t="s">
        <v>23</v>
      </c>
      <c r="C21" s="8" t="s">
        <v>43</v>
      </c>
      <c r="D21" s="8" t="s">
        <v>32</v>
      </c>
      <c r="E21" s="8">
        <v>140</v>
      </c>
      <c r="F21" s="8">
        <v>2</v>
      </c>
      <c r="G21" s="8" t="s">
        <v>26</v>
      </c>
      <c r="H21" s="10">
        <v>151.66999999999999</v>
      </c>
      <c r="I21" s="11">
        <v>1912.24</v>
      </c>
      <c r="J21" s="11">
        <v>38.24</v>
      </c>
      <c r="K21" s="12"/>
      <c r="L21" s="11" t="s">
        <v>35</v>
      </c>
      <c r="M21" s="24">
        <f t="shared" si="0"/>
        <v>23405.760000000002</v>
      </c>
      <c r="N21" s="27" t="s">
        <v>44</v>
      </c>
      <c r="O21" s="22"/>
    </row>
    <row r="22" spans="1:15">
      <c r="A22" s="17"/>
      <c r="B22" s="18"/>
      <c r="C22" s="17"/>
      <c r="D22" s="17"/>
      <c r="E22" s="17"/>
      <c r="F22" s="17"/>
      <c r="G22" s="17"/>
      <c r="H22" s="19"/>
      <c r="I22" s="20"/>
      <c r="J22" s="20"/>
      <c r="K22" s="21"/>
      <c r="L22" s="20"/>
      <c r="M22" s="20"/>
      <c r="N22" s="28"/>
      <c r="O22" s="22"/>
    </row>
    <row r="23" spans="1:15">
      <c r="K23" s="14"/>
    </row>
    <row r="24" spans="1:15" ht="21">
      <c r="A24" s="36" t="s">
        <v>45</v>
      </c>
      <c r="B24" s="37"/>
      <c r="C24" s="37"/>
      <c r="D24" s="37"/>
      <c r="E24" s="37"/>
      <c r="F24" s="37"/>
      <c r="G24" s="37"/>
      <c r="H24" s="37"/>
      <c r="I24" s="37"/>
      <c r="J24" s="37"/>
      <c r="K24" s="38"/>
      <c r="L24" s="15"/>
      <c r="M24" s="11">
        <f>SUM(M10:M23)</f>
        <v>293636.64</v>
      </c>
      <c r="N24" s="8"/>
    </row>
  </sheetData>
  <mergeCells count="4">
    <mergeCell ref="A1:N2"/>
    <mergeCell ref="B5:J5"/>
    <mergeCell ref="A24:K24"/>
    <mergeCell ref="B4:G4"/>
  </mergeCells>
  <phoneticPr fontId="10" type="noConversion"/>
  <pageMargins left="0.7" right="0.7" top="0.75" bottom="0.75" header="0.3" footer="0.3"/>
  <headerFooter>
    <oddFooter>&amp;L_x000D_&amp;1#&amp;"Calibri"&amp;10&amp;K000000 C1 - Interne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84e9fcb76e464b5881c7482ba02d866d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15e4eb42fa847aaebb1e1513caeb1df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3EB71D-4749-4F80-9CE1-A930089DCC38}"/>
</file>

<file path=customXml/itemProps2.xml><?xml version="1.0" encoding="utf-8"?>
<ds:datastoreItem xmlns:ds="http://schemas.openxmlformats.org/officeDocument/2006/customXml" ds:itemID="{06C431DE-6BD4-47DC-AFE7-84EF0238A0CB}"/>
</file>

<file path=customXml/itemProps3.xml><?xml version="1.0" encoding="utf-8"?>
<ds:datastoreItem xmlns:ds="http://schemas.openxmlformats.org/officeDocument/2006/customXml" ds:itemID="{CA7FF6BC-4CE5-42B0-9FFE-27A6376877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Assistance Services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Deblock Loane</dc:creator>
  <cp:keywords/>
  <dc:description/>
  <cp:lastModifiedBy>Cecile BUXEUL</cp:lastModifiedBy>
  <cp:revision/>
  <dcterms:created xsi:type="dcterms:W3CDTF">2023-12-12T16:11:20Z</dcterms:created>
  <dcterms:modified xsi:type="dcterms:W3CDTF">2025-04-09T14:55:46Z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832b154-9762-4aa2-8454-db4e1af0df80_Enabled">
    <vt:lpwstr>true</vt:lpwstr>
  </property>
  <property fmtid="{D5CDD505-2E9C-101B-9397-08002B2CF9AE}" pid="3" name="MSIP_Label_6832b154-9762-4aa2-8454-db4e1af0df80_SetDate">
    <vt:lpwstr>2023-12-12T16:19:59Z</vt:lpwstr>
  </property>
  <property fmtid="{D5CDD505-2E9C-101B-9397-08002B2CF9AE}" pid="4" name="MSIP_Label_6832b154-9762-4aa2-8454-db4e1af0df80_Method">
    <vt:lpwstr>Standard</vt:lpwstr>
  </property>
  <property fmtid="{D5CDD505-2E9C-101B-9397-08002B2CF9AE}" pid="5" name="MSIP_Label_6832b154-9762-4aa2-8454-db4e1af0df80_Name">
    <vt:lpwstr>C1</vt:lpwstr>
  </property>
  <property fmtid="{D5CDD505-2E9C-101B-9397-08002B2CF9AE}" pid="6" name="MSIP_Label_6832b154-9762-4aa2-8454-db4e1af0df80_SiteId">
    <vt:lpwstr>b966bc41-dcdf-4ed0-ae37-ab201d99652c</vt:lpwstr>
  </property>
  <property fmtid="{D5CDD505-2E9C-101B-9397-08002B2CF9AE}" pid="7" name="MSIP_Label_6832b154-9762-4aa2-8454-db4e1af0df80_ActionId">
    <vt:lpwstr>2dc2b6ef-e2c6-49d5-b6e7-9295b71f5f07</vt:lpwstr>
  </property>
  <property fmtid="{D5CDD505-2E9C-101B-9397-08002B2CF9AE}" pid="8" name="MSIP_Label_6832b154-9762-4aa2-8454-db4e1af0df80_ContentBits">
    <vt:lpwstr>2</vt:lpwstr>
  </property>
  <property fmtid="{D5CDD505-2E9C-101B-9397-08002B2CF9AE}" pid="9" name="ContentTypeId">
    <vt:lpwstr>0x010100AA0025D452615746B9C5486AEF6CB4B0</vt:lpwstr>
  </property>
  <property fmtid="{D5CDD505-2E9C-101B-9397-08002B2CF9AE}" pid="10" name="MediaServiceImageTags">
    <vt:lpwstr/>
  </property>
</Properties>
</file>